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D:\2020-2021\DU LIEU BE\TO\ddeef thi\"/>
    </mc:Choice>
  </mc:AlternateContent>
  <xr:revisionPtr revIDLastSave="0" documentId="13_ncr:1_{C2AA171D-5444-4AA4-A7F6-E8CBF6C11DA5}" xr6:coauthVersionLast="47" xr6:coauthVersionMax="47" xr10:uidLastSave="{00000000-0000-0000-0000-000000000000}"/>
  <bookViews>
    <workbookView xWindow="-120" yWindow="-120" windowWidth="20730" windowHeight="11160" xr2:uid="{00000000-000D-0000-FFFF-FFFF00000000}"/>
  </bookViews>
  <sheets>
    <sheet name="MA TRẬN KHOI 10" sheetId="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6" l="1"/>
  <c r="T16" i="6"/>
  <c r="W13" i="6" l="1"/>
  <c r="O16" i="6"/>
  <c r="P16" i="6"/>
  <c r="S16" i="6"/>
  <c r="X17" i="6" l="1"/>
  <c r="AC16" i="6"/>
  <c r="AB16" i="6"/>
  <c r="AA16" i="6"/>
  <c r="R16" i="6"/>
  <c r="Q16" i="6"/>
  <c r="Q18" i="6" s="1"/>
  <c r="N16" i="6"/>
  <c r="M16" i="6"/>
  <c r="M18" i="6" s="1"/>
  <c r="L16" i="6"/>
  <c r="K16" i="6"/>
  <c r="J16" i="6"/>
  <c r="I16" i="6"/>
  <c r="H16" i="6"/>
  <c r="G16" i="6"/>
  <c r="F16" i="6"/>
  <c r="E16" i="6"/>
  <c r="X13" i="6"/>
  <c r="Z13" i="6" s="1"/>
  <c r="X12" i="6"/>
  <c r="Z12" i="6" s="1"/>
  <c r="W12" i="6"/>
  <c r="V12" i="6"/>
  <c r="U12" i="6"/>
  <c r="W11" i="6"/>
  <c r="X11" i="6" s="1"/>
  <c r="Z11" i="6" s="1"/>
  <c r="V11" i="6"/>
  <c r="U11" i="6"/>
  <c r="X10" i="6"/>
  <c r="Z10" i="6" s="1"/>
  <c r="W10" i="6"/>
  <c r="V10" i="6"/>
  <c r="U10" i="6"/>
  <c r="W9" i="6"/>
  <c r="V9" i="6"/>
  <c r="U9" i="6"/>
  <c r="X8" i="6"/>
  <c r="W8" i="6"/>
  <c r="V8" i="6"/>
  <c r="U8" i="6"/>
  <c r="U16" i="6" l="1"/>
  <c r="I18" i="6"/>
  <c r="W16" i="6"/>
  <c r="E18" i="6"/>
  <c r="V16" i="6"/>
  <c r="X18" i="6"/>
  <c r="Z8" i="6"/>
  <c r="X9" i="6"/>
  <c r="Z9" i="6" s="1"/>
  <c r="Z16" i="6" l="1"/>
  <c r="X1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tc={B65BCA7F-BED5-411F-955B-84243AA4EEFD}</author>
    <author>tc={CF84788E-FADA-488D-9BEF-227F14B005F7}</author>
    <author>tc={F4C9A715-F057-4348-AF40-49187F7F2B53}</author>
    <author>tc={83D93F30-184B-4B1A-8E19-B0D8C2862EE8}</author>
    <author>tc={EB8C6FD8-1AAB-417A-A6DA-3C78439311BF}</author>
    <author>tc={185CB7F9-85E8-44DB-924E-C6A86AA2AF2F}</author>
    <author>tc={6F5D2CC8-C3B0-4230-931E-E91E51F42F94}</author>
    <author>tc={42E3BD01-CC5F-4C2E-89B6-F103F60DFDF8}</author>
    <author>tc={9660B738-4F0E-4D5C-B040-CA36742C2190}</author>
    <author>tc={96E08323-8C50-4C84-B2FC-86F412B88ADF}</author>
    <author>tc={4490F9F4-B187-4B58-854A-4BFB725CB459}</author>
  </authors>
  <commentList>
    <comment ref="E7" authorId="0" shapeId="0" xr:uid="{00000000-0006-0000-0000-000001000000}">
      <text>
        <t>[Threaded comment]
Your version of Excel allows you to read this threaded comment; however, any edits to it will get removed if the file is opened in a newer version of Excel. Learn more: https://go.microsoft.com/fwlink/?linkid=870924
Comment:
    câu hỏi trắc nghiệm</t>
      </text>
    </comment>
    <comment ref="F7" authorId="1" shapeId="0" xr:uid="{00000000-0006-0000-0000-000002000000}">
      <text>
        <t>[Threaded comment]
Your version of Excel allows you to read this threaded comment; however, any edits to it will get removed if the file is opened in a newer version of Excel. Learn more: https://go.microsoft.com/fwlink/?linkid=870924
Comment:
    thời gian câu hỏi trắc nghiệm nhận biết từ 0,5 —&gt; 0,75 phút/câu</t>
      </text>
    </comment>
    <comment ref="G7" authorId="2" shapeId="0" xr:uid="{00000000-0006-0000-0000-000003000000}">
      <text>
        <t>[Threaded comment]
Your version of Excel allows you to read this threaded comment; however, any edits to it will get removed if the file is opened in a newer version of Excel. Learn more: https://go.microsoft.com/fwlink/?linkid=870924
Comment:
    câu hỏi tự luận, học sinh đọc câu hỏi mức này trả lời được các ý trong sách giáo khoa hoặc kiến thức thầy cô truyền tải trên lớp ở mức biết/tái hiện, liệt kê
- thời gian câu hỏi này khoảng 3 phút/câu, phần trả lời theo ý mỗi ý 0,25</t>
      </text>
    </comment>
    <comment ref="H7" authorId="3" shapeId="0" xr:uid="{00000000-0006-0000-0000-000004000000}">
      <text>
        <t>[Threaded comment]
Your version of Excel allows you to read this threaded comment; however, any edits to it will get removed if the file is opened in a newer version of Excel. Learn more: https://go.microsoft.com/fwlink/?linkid=870924
Comment:
    thời gian TL Nhận biết từ 3 - 4 phút/câu (1 điểm)</t>
      </text>
    </comment>
    <comment ref="J7" authorId="4" shapeId="0" xr:uid="{00000000-0006-0000-0000-000005000000}">
      <text>
        <t>[Threaded comment]
Your version of Excel allows you to read this threaded comment; however, any edits to it will get removed if the file is opened in a newer version of Excel. Learn more: https://go.microsoft.com/fwlink/?linkid=870924
Comment:
    câu hỏi ở mức độ thông hiểu được thiết kế tối đa 4 dòng (phần dẫn và phần phương án lựa chọn) thời gian từ 1,0 -1,25phút/câu</t>
      </text>
    </comment>
    <comment ref="L7" authorId="5" shapeId="0" xr:uid="{00000000-0006-0000-0000-000006000000}">
      <text>
        <t xml:space="preserve">[Threaded comment]
Your version of Excel allows you to read this threaded comment; however, any edits to it will get removed if the file is opened in a newer version of Excel. Learn more: https://go.microsoft.com/fwlink/?linkid=870924
Comment:
    thời gian câu tự luận nhận biết được tính theo ý (0,25 đ) x số ý x (1 phút —&gt; 1,25 phút) 
</t>
      </text>
    </comment>
    <comment ref="M7" authorId="6" shapeId="0" xr:uid="{00000000-0006-0000-0000-000007000000}">
      <text>
        <t xml:space="preserve">[Threaded comment]
Your version of Excel allows you to read this threaded comment; however, any edits to it will get removed if the file is opened in a newer version of Excel. Learn more: https://go.microsoft.com/fwlink/?linkid=870924
Comment:
    câu dạng vận dụng, áp dụng kiến thức có trong chuẩn và học liệu trong sách giáo khoa vào một trường hợp cụ thể.
</t>
      </text>
    </comment>
    <comment ref="N7" authorId="7" shapeId="0" xr:uid="{00000000-0006-0000-0000-000008000000}">
      <text>
        <t>[Threaded comment]
Your version of Excel allows you to read this threaded comment; however, any edits to it will get removed if the file is opened in a newer version of Excel. Learn more: https://go.microsoft.com/fwlink/?linkid=870924
Comment:
    thời gian từ 1,5 - 1,75 phút/câu</t>
      </text>
    </comment>
    <comment ref="P7" authorId="8" shapeId="0" xr:uid="{00000000-0006-0000-0000-000009000000}">
      <text>
        <t xml:space="preserve">[Threaded comment]
Your version of Excel allows you to read this threaded comment; however, any edits to it will get removed if the file is opened in a newer version of Excel. Learn more: https://go.microsoft.com/fwlink/?linkid=870924
Comment:
    thời gian câu vận dụng tự luận = (1,25  - 1,5) x số ý = câu có 4 ý từ 5- 6 phút. </t>
      </text>
    </comment>
    <comment ref="R7" authorId="9" shapeId="0" xr:uid="{00000000-0006-0000-0000-00000A000000}">
      <text>
        <t xml:space="preserve">[Threaded comment]
Your version of Excel allows you to read this threaded comment; however, any edits to it will get removed if the file is opened in a newer version of Excel. Learn more: https://go.microsoft.com/fwlink/?linkid=870924
Comment:
    thời gian từ 2 - 2,5 phút/câu
</t>
      </text>
    </comment>
    <comment ref="T7" authorId="10" shapeId="0" xr:uid="{00000000-0006-0000-0000-00000B000000}">
      <text>
        <t xml:space="preserve">[Threaded comment]
Your version of Excel allows you to read this threaded comment; however, any edits to it will get removed if the file is opened in a newer version of Excel. Learn more: https://go.microsoft.com/fwlink/?linkid=870924
Comment:
    thời gian từ (2,5 - 3) * số ý . khoảng 5 - 6 phút/ câu. </t>
      </text>
    </comment>
  </commentList>
</comments>
</file>

<file path=xl/sharedStrings.xml><?xml version="1.0" encoding="utf-8"?>
<sst xmlns="http://schemas.openxmlformats.org/spreadsheetml/2006/main" count="58" uniqueCount="42">
  <si>
    <t>stt</t>
  </si>
  <si>
    <t>NỘI DUNG KIẾN THỨC</t>
  </si>
  <si>
    <t>CÂU HỎI THEO MỨC ĐỘ NHẬN THỨC</t>
  </si>
  <si>
    <t>NHẬN BIÊT</t>
  </si>
  <si>
    <t>THÔNG HIỂU</t>
  </si>
  <si>
    <t>VẬN DỤNG</t>
  </si>
  <si>
    <t>VẬN DỤNG CAO</t>
  </si>
  <si>
    <t>chTN</t>
  </si>
  <si>
    <t>Thời gian</t>
  </si>
  <si>
    <t>ch TL</t>
  </si>
  <si>
    <t>chTL</t>
  </si>
  <si>
    <t>Tổng thời gian</t>
  </si>
  <si>
    <t>tỉ lệ %</t>
  </si>
  <si>
    <t xml:space="preserve">tổng </t>
  </si>
  <si>
    <t xml:space="preserve">tỉ lệ </t>
  </si>
  <si>
    <t>tổng số câu</t>
  </si>
  <si>
    <t>tổng điểm</t>
  </si>
  <si>
    <t>số điểm tương đương</t>
  </si>
  <si>
    <t>số điểm cân chỉnh</t>
  </si>
  <si>
    <t>thời lượng giảng dạy</t>
  </si>
  <si>
    <t>1 tiết</t>
  </si>
  <si>
    <t>tổng số câu TN</t>
  </si>
  <si>
    <t>tổng số câu TL</t>
  </si>
  <si>
    <t>Đọc hiểu</t>
  </si>
  <si>
    <t>Làm văn</t>
  </si>
  <si>
    <t>MÔN  NGỮ VĂN LỚP 10, THỜI GIAN 90 PHÚT</t>
  </si>
  <si>
    <t>2 tiết</t>
  </si>
  <si>
    <t xml:space="preserve">4 tiết </t>
  </si>
  <si>
    <t xml:space="preserve">8 tiết </t>
  </si>
  <si>
    <t>18 tiết</t>
  </si>
  <si>
    <t>Nghị luận xã hội</t>
  </si>
  <si>
    <t>Nghị luận văn học</t>
  </si>
  <si>
    <t>Đơn vị kiến thức</t>
  </si>
  <si>
    <t xml:space="preserve">Đảm bảo cấu trúc bài văn nghị luận, chính tả, dùng từ, đặt câu. </t>
  </si>
  <si>
    <t>Có liên hệ thực tế. Có sáng tạo trong quá trình tạo lập văn bản.</t>
  </si>
  <si>
    <t xml:space="preserve">MA TRẬN ĐỀ KIỂM TRA CUỐI KỲ I </t>
  </si>
  <si>
    <t>Xác định các phương thức biểu đạt của đoạn trích</t>
  </si>
  <si>
    <t>Theo tác giả, để đạt được những gì bạn thật sự mong ước, phải xuất phát từ điều gì?</t>
  </si>
  <si>
    <t>Xác định và nêu tác dụng của biện pháp nghệ thuật trong câu sau: "“Chính thái độ sống của chúng ta sau những va vấp ấy sẽ quyết định: Liệu chúng ta có cho phép mình trượt dài trên những thất bại triền miên hay sự va vấp ấy sẽ chính là một cơ hội, một bài học, một trải nghiệm quí báu để chúng ta vươn lên, vững vàng và hoàn thiện mình hơn?”.</t>
  </si>
  <si>
    <t>Thông điệp nào tâm đắc nhất?</t>
  </si>
  <si>
    <t>Nghị luận xã hội Đảm bảo cấu trúc đoạn văn nghị luận xã hội, chính tả, dùng từ, đặt câu. Xác định đúng vấn đề cần nghị luận: trình bày suy nghĩ về ý nghĩa của khó khăn thử thách trong cuộc sống;  Chia vấn đề nghị luận thành các luận điểm, luận cứ phù hợp: giải thích vấn đề, bàn luận vấn đề, bài học nhận thức và hành động. Vận dụng các thao tác lập luận để làm sáng tỏ vấn đề nghị luận. Có liên hệ thực tế. Có sáng tạo trong quá trình tạo lập đoạn văn bản.</t>
  </si>
  <si>
    <t xml:space="preserve">Xác định đúng vấn đề cần nghị luận: Phân tích bài thơ Cảnh ngày hè của Nguyễn Trãi. Chia vấn đề nghị luận thành các luận điểm, luận cứ phù hợp: Bức tranh ngày hè và bức tranh tâm trạng. Vận dụng các thao tác lập luận để làm sáng tỏ vấn đề nghị luận.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</si>
</sst>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_(* \(#,##0\);_(* &quot;-&quot;_);_(@_)"/>
    <numFmt numFmtId="165" formatCode="0.0%"/>
    <numFmt numFmtId="166" formatCode="_(* #,##0.00_);_(* \(#,##0.00\);_(* &quot;-&quot;_);_(@_)"/>
  </numFmts>
  <fonts count="10" x14ac:knownFonts="1">
    <font>
      <sz val="12"/>
      <color theme="1"/>
      <name val="Calibri"/>
      <family val="2"/>
      <scheme val="minor"/>
    </font>
    <font>
      <sz val="12"/>
      <color theme="1"/>
      <name val="Calibri"/>
      <family val="2"/>
      <scheme val="minor"/>
    </font>
    <font>
      <b/>
      <sz val="14"/>
      <color theme="1"/>
      <name val="Times New Roman"/>
      <family val="1"/>
    </font>
    <font>
      <b/>
      <sz val="12"/>
      <color theme="1"/>
      <name val="Times New Roman"/>
      <family val="1"/>
    </font>
    <font>
      <sz val="12"/>
      <color theme="1"/>
      <name val="Times New Roman"/>
      <family val="1"/>
    </font>
    <font>
      <b/>
      <sz val="16"/>
      <color theme="1"/>
      <name val="Times New Roman"/>
      <family val="1"/>
    </font>
    <font>
      <b/>
      <sz val="20"/>
      <color theme="1"/>
      <name val="Times New Roman"/>
      <family val="1"/>
    </font>
    <font>
      <sz val="14"/>
      <color theme="1"/>
      <name val="Times New Roman"/>
      <family val="1"/>
    </font>
    <font>
      <i/>
      <sz val="14"/>
      <color theme="1"/>
      <name val="Times New Roman"/>
      <family val="1"/>
    </font>
    <font>
      <b/>
      <i/>
      <sz val="14"/>
      <color theme="1"/>
      <name val="Times New Roman"/>
      <family val="1"/>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73">
    <xf numFmtId="0" fontId="0" fillId="0" borderId="0" xfId="0"/>
    <xf numFmtId="0" fontId="3" fillId="0" borderId="1" xfId="0" applyFont="1" applyBorder="1" applyAlignment="1">
      <alignment vertical="center" wrapText="1"/>
    </xf>
    <xf numFmtId="0" fontId="4" fillId="0" borderId="0" xfId="0" applyFont="1"/>
    <xf numFmtId="0" fontId="4" fillId="0" borderId="0" xfId="0" applyFont="1" applyAlignment="1">
      <alignment vertical="center"/>
    </xf>
    <xf numFmtId="0" fontId="3" fillId="0" borderId="0" xfId="0" applyFont="1" applyAlignment="1">
      <alignment vertical="center"/>
    </xf>
    <xf numFmtId="0" fontId="8" fillId="0" borderId="1" xfId="0" applyFont="1" applyBorder="1" applyAlignment="1">
      <alignment horizontal="center" vertical="center"/>
    </xf>
    <xf numFmtId="164" fontId="8" fillId="0" borderId="1" xfId="1" applyFont="1" applyBorder="1" applyAlignment="1">
      <alignment horizontal="center" vertical="center"/>
    </xf>
    <xf numFmtId="9" fontId="8" fillId="0" borderId="1" xfId="2" applyFont="1" applyBorder="1" applyAlignment="1">
      <alignment horizontal="center" vertical="center"/>
    </xf>
    <xf numFmtId="0" fontId="7" fillId="0" borderId="1" xfId="0" applyFont="1" applyBorder="1" applyAlignment="1">
      <alignment vertical="center"/>
    </xf>
    <xf numFmtId="0" fontId="9" fillId="0" borderId="1" xfId="0" applyFont="1" applyBorder="1" applyAlignment="1">
      <alignment vertical="center"/>
    </xf>
    <xf numFmtId="164" fontId="2" fillId="0" borderId="1" xfId="0" applyNumberFormat="1" applyFont="1" applyBorder="1" applyAlignment="1">
      <alignment vertical="center"/>
    </xf>
    <xf numFmtId="9" fontId="2" fillId="0" borderId="1" xfId="2" applyFont="1" applyBorder="1" applyAlignment="1">
      <alignment vertical="center"/>
    </xf>
    <xf numFmtId="9" fontId="7" fillId="0" borderId="1" xfId="0" applyNumberFormat="1" applyFont="1" applyBorder="1" applyAlignment="1">
      <alignment vertical="center"/>
    </xf>
    <xf numFmtId="0" fontId="4" fillId="0" borderId="1" xfId="0" applyFont="1" applyBorder="1" applyAlignment="1">
      <alignment vertical="center"/>
    </xf>
    <xf numFmtId="0" fontId="3" fillId="0" borderId="1" xfId="0" applyFont="1" applyBorder="1" applyAlignment="1">
      <alignment vertical="center"/>
    </xf>
    <xf numFmtId="0" fontId="7" fillId="0" borderId="2" xfId="0" applyFont="1" applyBorder="1" applyAlignment="1">
      <alignment horizontal="center" vertical="center"/>
    </xf>
    <xf numFmtId="0" fontId="4" fillId="0" borderId="1" xfId="0" applyFont="1" applyBorder="1" applyAlignment="1">
      <alignment horizontal="center" vertical="center"/>
    </xf>
    <xf numFmtId="166" fontId="8" fillId="0" borderId="1" xfId="1" applyNumberFormat="1" applyFont="1" applyBorder="1" applyAlignment="1">
      <alignment horizontal="center" vertical="center"/>
    </xf>
    <xf numFmtId="166" fontId="8" fillId="0" borderId="1" xfId="0" applyNumberFormat="1" applyFont="1" applyBorder="1" applyAlignment="1">
      <alignment horizontal="center" vertical="center"/>
    </xf>
    <xf numFmtId="2" fontId="7" fillId="0" borderId="1" xfId="0" applyNumberFormat="1" applyFont="1" applyBorder="1" applyAlignment="1">
      <alignment vertical="center"/>
    </xf>
    <xf numFmtId="9" fontId="8" fillId="0" borderId="6" xfId="2" applyFont="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horizontal="justify" vertical="center"/>
    </xf>
    <xf numFmtId="165" fontId="8" fillId="0" borderId="1" xfId="2" applyNumberFormat="1" applyFont="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center" vertical="center"/>
    </xf>
    <xf numFmtId="164" fontId="9" fillId="0" borderId="1" xfId="0" applyNumberFormat="1" applyFont="1" applyBorder="1" applyAlignment="1">
      <alignment vertical="center"/>
    </xf>
    <xf numFmtId="0" fontId="3" fillId="0" borderId="1" xfId="0" applyFont="1" applyBorder="1" applyAlignment="1">
      <alignment horizontal="center" vertical="center" wrapText="1"/>
    </xf>
    <xf numFmtId="0" fontId="6" fillId="0" borderId="0" xfId="0" applyFont="1" applyAlignment="1">
      <alignment horizontal="center"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5" fillId="0" borderId="1" xfId="0" applyFont="1" applyBorder="1" applyAlignment="1">
      <alignment horizontal="center"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7" fillId="0" borderId="6"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3" fillId="0" borderId="1" xfId="0" applyFont="1" applyBorder="1" applyAlignment="1">
      <alignment horizontal="center" vertical="center"/>
    </xf>
    <xf numFmtId="0" fontId="8" fillId="0" borderId="6" xfId="0"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9" fillId="0" borderId="1" xfId="0" applyFont="1" applyBorder="1" applyAlignment="1">
      <alignment horizontal="center" vertical="center"/>
    </xf>
    <xf numFmtId="9" fontId="7" fillId="0" borderId="1" xfId="0" applyNumberFormat="1" applyFont="1" applyBorder="1" applyAlignment="1">
      <alignment horizontal="center" vertical="center"/>
    </xf>
    <xf numFmtId="0" fontId="7" fillId="0" borderId="1" xfId="0" applyFont="1" applyBorder="1" applyAlignment="1">
      <alignment horizontal="center" vertical="center"/>
    </xf>
    <xf numFmtId="166" fontId="8" fillId="0" borderId="6" xfId="0" applyNumberFormat="1" applyFont="1" applyBorder="1" applyAlignment="1">
      <alignment horizontal="center" vertical="center"/>
    </xf>
    <xf numFmtId="166" fontId="8" fillId="0" borderId="5" xfId="0" applyNumberFormat="1" applyFont="1" applyBorder="1" applyAlignment="1">
      <alignment horizontal="center" vertical="center"/>
    </xf>
    <xf numFmtId="166" fontId="8" fillId="0" borderId="7" xfId="0" applyNumberFormat="1" applyFont="1" applyBorder="1" applyAlignment="1">
      <alignment horizontal="center" vertical="center"/>
    </xf>
    <xf numFmtId="165" fontId="8" fillId="0" borderId="6" xfId="2" applyNumberFormat="1" applyFont="1" applyBorder="1" applyAlignment="1">
      <alignment horizontal="center" vertical="center"/>
    </xf>
    <xf numFmtId="165" fontId="8" fillId="0" borderId="5" xfId="2" applyNumberFormat="1" applyFont="1" applyBorder="1" applyAlignment="1">
      <alignment horizontal="center" vertical="center"/>
    </xf>
    <xf numFmtId="165" fontId="8" fillId="0" borderId="7" xfId="2" applyNumberFormat="1" applyFont="1" applyBorder="1" applyAlignment="1">
      <alignment horizontal="center" vertical="center"/>
    </xf>
    <xf numFmtId="9" fontId="8" fillId="0" borderId="6" xfId="2" applyFont="1" applyBorder="1" applyAlignment="1">
      <alignment horizontal="center" vertical="center"/>
    </xf>
    <xf numFmtId="9" fontId="8" fillId="0" borderId="5" xfId="2" applyFont="1" applyBorder="1" applyAlignment="1">
      <alignment horizontal="center" vertical="center"/>
    </xf>
    <xf numFmtId="9" fontId="8" fillId="0" borderId="7" xfId="2"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3" xfId="0" applyFont="1" applyBorder="1" applyAlignment="1">
      <alignment horizontal="center" vertical="center"/>
    </xf>
  </cellXfs>
  <cellStyles count="3">
    <cellStyle name="Comma [0]" xfId="1" builtinId="6"/>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Ho Tan Minh" id="{51084FEC-EF1C-9748-A0D0-B540C20D361A}" userId="S::hotanminh@hcm.edu.vn::bf40d7dd-1373-4d2c-ae2a-015bff612b1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7" dT="2020-10-09T15:17:08.81" personId="{51084FEC-EF1C-9748-A0D0-B540C20D361A}" id="{B65BCA7F-BED5-411F-955B-84243AA4EEFD}">
    <text>câu hỏi trắc nghiệm</text>
  </threadedComment>
  <threadedComment ref="F7" dT="2020-10-09T15:17:58.46" personId="{51084FEC-EF1C-9748-A0D0-B540C20D361A}" id="{CF84788E-FADA-488D-9BEF-227F14B005F7}">
    <text>thời gian câu hỏi trắc nghiệm nhận biết từ 0,5 —&gt; 0,75 phút/câu</text>
  </threadedComment>
  <threadedComment ref="G7" dT="2020-10-09T15:20:29.33" personId="{51084FEC-EF1C-9748-A0D0-B540C20D361A}" id="{F4C9A715-F057-4348-AF40-49187F7F2B53}">
    <text>câu hỏi tự luận, học sinh đọc câu hỏi mức này trả lời được các ý trong sách giáo khoa hoặc kiến thức thầy cô truyền tải trên lớp ở mức biết/tái hiện, liệt kê
- thời gian câu hỏi này khoảng 3 phút/câu, phần trả lời theo ý mỗi ý 0,25</text>
  </threadedComment>
  <threadedComment ref="H7" dT="2020-10-09T15:21:14.97" personId="{51084FEC-EF1C-9748-A0D0-B540C20D361A}" id="{83D93F30-184B-4B1A-8E19-B0D8C2862EE8}">
    <text>thời gian TL Nhận biết từ 3 - 4 phút/câu (1 điểm)</text>
  </threadedComment>
  <threadedComment ref="J7" dT="2020-10-09T15:22:42.01" personId="{51084FEC-EF1C-9748-A0D0-B540C20D361A}" id="{EB8C6FD8-1AAB-417A-A6DA-3C78439311BF}">
    <text>câu hỏi ở mức độ thông hiểu được thiết kế tối đa 4 dòng (phần dẫn và phần phương án lựa chọn) thời gian từ 1,0 -1,25phút/câu</text>
  </threadedComment>
  <threadedComment ref="L7" dT="2020-10-09T15:24:34.63" personId="{51084FEC-EF1C-9748-A0D0-B540C20D361A}" id="{185CB7F9-85E8-44DB-924E-C6A86AA2AF2F}">
    <text xml:space="preserve">thời gian câu tự luận nhận biết được tính theo ý (0,25 đ) x số ý x (1 phút —&gt; 1,25 phút) 
</text>
  </threadedComment>
  <threadedComment ref="M7" dT="2020-10-09T15:25:29.18" personId="{51084FEC-EF1C-9748-A0D0-B540C20D361A}" id="{6F5D2CC8-C3B0-4230-931E-E91E51F42F94}">
    <text xml:space="preserve">câu dạng vận dụng, áp dụng kiến thức có trong chuẩn và học liệu trong sách giáo khoa vào một trường hợp cụ thể.
</text>
  </threadedComment>
  <threadedComment ref="N7" dT="2020-10-09T15:26:18.55" personId="{51084FEC-EF1C-9748-A0D0-B540C20D361A}" id="{42E3BD01-CC5F-4C2E-89B6-F103F60DFDF8}">
    <text>thời gian từ 1,5 - 1,75 phút/câu</text>
  </threadedComment>
  <threadedComment ref="P7" dT="2020-10-09T15:28:14.31" personId="{51084FEC-EF1C-9748-A0D0-B540C20D361A}" id="{9660B738-4F0E-4D5C-B040-CA36742C2190}">
    <text xml:space="preserve">thời gian câu vận dụng tự luận = (1,25  - 1,5) x số ý = câu có 4 ý từ 5- 6 phút. </text>
  </threadedComment>
  <threadedComment ref="R7" dT="2020-10-09T15:28:50.32" personId="{51084FEC-EF1C-9748-A0D0-B540C20D361A}" id="{96E08323-8C50-4C84-B2FC-86F412B88ADF}">
    <text xml:space="preserve">thời gian từ 2 - 2,5 phút/câu
</text>
  </threadedComment>
  <threadedComment ref="T7" dT="2020-10-09T15:30:15.91" personId="{51084FEC-EF1C-9748-A0D0-B540C20D361A}" id="{4490F9F4-B187-4B58-854A-4BFB725CB459}">
    <text xml:space="preserve">thời gian từ (2,5 - 3) * số ý . khoảng 5 - 6 phút/ câu. </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C18"/>
  <sheetViews>
    <sheetView tabSelected="1" topLeftCell="A10" zoomScale="80" zoomScaleNormal="80" workbookViewId="0">
      <selection activeCell="D12" sqref="D12"/>
    </sheetView>
  </sheetViews>
  <sheetFormatPr defaultColWidth="10.75" defaultRowHeight="15.75" x14ac:dyDescent="0.25"/>
  <cols>
    <col min="1" max="1" width="6.75" style="2" customWidth="1"/>
    <col min="2" max="2" width="9" style="2" bestFit="1" customWidth="1"/>
    <col min="3" max="3" width="18.125" style="2" bestFit="1" customWidth="1"/>
    <col min="4" max="4" width="83.125" style="2" bestFit="1" customWidth="1"/>
    <col min="5" max="5" width="5.75" style="2" customWidth="1"/>
    <col min="6" max="6" width="8.375" style="2" customWidth="1"/>
    <col min="7" max="7" width="5.75" style="2" customWidth="1"/>
    <col min="8" max="8" width="6.75" style="2" customWidth="1"/>
    <col min="9" max="20" width="5.75" style="2" customWidth="1"/>
    <col min="21" max="21" width="8.875" style="2" customWidth="1"/>
    <col min="22" max="22" width="7" style="2" customWidth="1"/>
    <col min="23" max="23" width="9.75" style="2" customWidth="1"/>
    <col min="24" max="24" width="10.5" style="2" customWidth="1"/>
    <col min="25" max="25" width="10.75" style="2"/>
    <col min="26" max="29" width="9.875" style="2" customWidth="1"/>
    <col min="30" max="16384" width="10.75" style="2"/>
  </cols>
  <sheetData>
    <row r="2" spans="1:29" ht="30" customHeight="1" x14ac:dyDescent="0.25">
      <c r="A2" s="28" t="s">
        <v>35</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row>
    <row r="3" spans="1:29" ht="33" customHeight="1" x14ac:dyDescent="0.25">
      <c r="A3" s="28" t="s">
        <v>25</v>
      </c>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row>
    <row r="4" spans="1:29" ht="25.15" customHeight="1" x14ac:dyDescent="0.25"/>
    <row r="5" spans="1:29" ht="31.5" customHeight="1" x14ac:dyDescent="0.25">
      <c r="A5" s="27" t="s">
        <v>0</v>
      </c>
      <c r="B5" s="29" t="s">
        <v>1</v>
      </c>
      <c r="C5" s="30"/>
      <c r="D5" s="35" t="s">
        <v>32</v>
      </c>
      <c r="E5" s="38" t="s">
        <v>2</v>
      </c>
      <c r="F5" s="38"/>
      <c r="G5" s="38"/>
      <c r="H5" s="38"/>
      <c r="I5" s="38"/>
      <c r="J5" s="38"/>
      <c r="K5" s="38"/>
      <c r="L5" s="38"/>
      <c r="M5" s="38"/>
      <c r="N5" s="38"/>
      <c r="O5" s="38"/>
      <c r="P5" s="38"/>
      <c r="Q5" s="38"/>
      <c r="R5" s="38"/>
      <c r="S5" s="38"/>
      <c r="T5" s="38"/>
      <c r="U5" s="27" t="s">
        <v>15</v>
      </c>
      <c r="V5" s="27"/>
      <c r="W5" s="27" t="s">
        <v>11</v>
      </c>
      <c r="X5" s="27" t="s">
        <v>12</v>
      </c>
      <c r="Y5" s="27" t="s">
        <v>19</v>
      </c>
      <c r="Z5" s="27" t="s">
        <v>17</v>
      </c>
      <c r="AA5" s="27" t="s">
        <v>18</v>
      </c>
      <c r="AB5" s="27" t="s">
        <v>21</v>
      </c>
      <c r="AC5" s="27" t="s">
        <v>22</v>
      </c>
    </row>
    <row r="6" spans="1:29" ht="31.5" customHeight="1" x14ac:dyDescent="0.25">
      <c r="A6" s="27"/>
      <c r="B6" s="31"/>
      <c r="C6" s="32"/>
      <c r="D6" s="36"/>
      <c r="E6" s="27" t="s">
        <v>3</v>
      </c>
      <c r="F6" s="27"/>
      <c r="G6" s="27"/>
      <c r="H6" s="27"/>
      <c r="I6" s="27" t="s">
        <v>4</v>
      </c>
      <c r="J6" s="27"/>
      <c r="K6" s="27"/>
      <c r="L6" s="27"/>
      <c r="M6" s="27" t="s">
        <v>5</v>
      </c>
      <c r="N6" s="27"/>
      <c r="O6" s="27"/>
      <c r="P6" s="27"/>
      <c r="Q6" s="27" t="s">
        <v>6</v>
      </c>
      <c r="R6" s="27"/>
      <c r="S6" s="27"/>
      <c r="T6" s="27"/>
      <c r="U6" s="27"/>
      <c r="V6" s="27"/>
      <c r="W6" s="27"/>
      <c r="X6" s="27"/>
      <c r="Y6" s="27"/>
      <c r="Z6" s="27"/>
      <c r="AA6" s="27"/>
      <c r="AB6" s="27"/>
      <c r="AC6" s="27"/>
    </row>
    <row r="7" spans="1:29" ht="31.5" customHeight="1" x14ac:dyDescent="0.25">
      <c r="A7" s="27"/>
      <c r="B7" s="33"/>
      <c r="C7" s="34"/>
      <c r="D7" s="37"/>
      <c r="E7" s="1" t="s">
        <v>7</v>
      </c>
      <c r="F7" s="1" t="s">
        <v>8</v>
      </c>
      <c r="G7" s="1" t="s">
        <v>9</v>
      </c>
      <c r="H7" s="1" t="s">
        <v>8</v>
      </c>
      <c r="I7" s="1" t="s">
        <v>7</v>
      </c>
      <c r="J7" s="1" t="s">
        <v>8</v>
      </c>
      <c r="K7" s="1" t="s">
        <v>9</v>
      </c>
      <c r="L7" s="1" t="s">
        <v>8</v>
      </c>
      <c r="M7" s="1" t="s">
        <v>7</v>
      </c>
      <c r="N7" s="1" t="s">
        <v>8</v>
      </c>
      <c r="O7" s="1" t="s">
        <v>9</v>
      </c>
      <c r="P7" s="1" t="s">
        <v>8</v>
      </c>
      <c r="Q7" s="1" t="s">
        <v>7</v>
      </c>
      <c r="R7" s="1" t="s">
        <v>8</v>
      </c>
      <c r="S7" s="1" t="s">
        <v>9</v>
      </c>
      <c r="T7" s="1" t="s">
        <v>8</v>
      </c>
      <c r="U7" s="1" t="s">
        <v>7</v>
      </c>
      <c r="V7" s="1" t="s">
        <v>10</v>
      </c>
      <c r="W7" s="27"/>
      <c r="X7" s="27"/>
      <c r="Y7" s="27"/>
      <c r="Z7" s="27"/>
      <c r="AA7" s="27"/>
      <c r="AB7" s="27"/>
      <c r="AC7" s="27"/>
    </row>
    <row r="8" spans="1:29" s="3" customFormat="1" ht="49.5" customHeight="1" x14ac:dyDescent="0.25">
      <c r="A8" s="25">
        <v>1</v>
      </c>
      <c r="B8" s="39" t="s">
        <v>23</v>
      </c>
      <c r="C8" s="40"/>
      <c r="D8" s="13" t="s">
        <v>36</v>
      </c>
      <c r="E8" s="5"/>
      <c r="F8" s="17"/>
      <c r="G8" s="5">
        <v>1</v>
      </c>
      <c r="H8" s="6">
        <v>4.5</v>
      </c>
      <c r="I8" s="5"/>
      <c r="J8" s="6"/>
      <c r="K8" s="5"/>
      <c r="L8" s="6"/>
      <c r="M8" s="5"/>
      <c r="N8" s="6"/>
      <c r="O8" s="5"/>
      <c r="P8" s="6"/>
      <c r="Q8" s="5"/>
      <c r="R8" s="6"/>
      <c r="S8" s="5"/>
      <c r="T8" s="6"/>
      <c r="U8" s="5">
        <f>E8+I8+M8+Q8</f>
        <v>0</v>
      </c>
      <c r="V8" s="5">
        <f>G8+K8+O8+S8</f>
        <v>1</v>
      </c>
      <c r="W8" s="18">
        <f t="shared" ref="W8:W12" si="0">F8+H8+J8+L8+N8+P8+R8+T8</f>
        <v>4.5</v>
      </c>
      <c r="X8" s="23">
        <f>W8*100/90/100</f>
        <v>0.05</v>
      </c>
      <c r="Y8" s="20" t="s">
        <v>20</v>
      </c>
      <c r="Z8" s="16">
        <f t="shared" ref="Z8:Z10" si="1">X8*10</f>
        <v>0.5</v>
      </c>
      <c r="AA8" s="16">
        <v>0</v>
      </c>
      <c r="AB8" s="16">
        <v>0</v>
      </c>
      <c r="AC8" s="16">
        <v>1</v>
      </c>
    </row>
    <row r="9" spans="1:29" s="3" customFormat="1" ht="49.5" customHeight="1" x14ac:dyDescent="0.25">
      <c r="A9" s="25">
        <v>2</v>
      </c>
      <c r="B9" s="41"/>
      <c r="C9" s="42"/>
      <c r="D9" s="21" t="s">
        <v>37</v>
      </c>
      <c r="E9" s="5"/>
      <c r="F9" s="17"/>
      <c r="G9" s="5">
        <v>1</v>
      </c>
      <c r="H9" s="6">
        <v>4.5</v>
      </c>
      <c r="I9" s="5"/>
      <c r="J9" s="6"/>
      <c r="K9" s="5"/>
      <c r="L9" s="6"/>
      <c r="M9" s="5"/>
      <c r="N9" s="6"/>
      <c r="O9" s="5"/>
      <c r="P9" s="6"/>
      <c r="Q9" s="5"/>
      <c r="R9" s="6"/>
      <c r="S9" s="5"/>
      <c r="T9" s="6"/>
      <c r="U9" s="5">
        <f t="shared" ref="U9:U12" si="2">E9+I9+M9+Q9</f>
        <v>0</v>
      </c>
      <c r="V9" s="5">
        <f t="shared" ref="V9:V12" si="3">G9+K9+O9+S9</f>
        <v>1</v>
      </c>
      <c r="W9" s="18">
        <f t="shared" si="0"/>
        <v>4.5</v>
      </c>
      <c r="X9" s="23">
        <f t="shared" ref="X9:X13" si="4">W9*100/90/100</f>
        <v>0.05</v>
      </c>
      <c r="Y9" s="20" t="s">
        <v>20</v>
      </c>
      <c r="Z9" s="16">
        <f t="shared" si="1"/>
        <v>0.5</v>
      </c>
      <c r="AA9" s="16">
        <v>0</v>
      </c>
      <c r="AB9" s="16">
        <v>0</v>
      </c>
      <c r="AC9" s="16">
        <v>1</v>
      </c>
    </row>
    <row r="10" spans="1:29" s="3" customFormat="1" ht="49.5" customHeight="1" x14ac:dyDescent="0.25">
      <c r="A10" s="25">
        <v>3</v>
      </c>
      <c r="B10" s="41"/>
      <c r="C10" s="42"/>
      <c r="D10" s="13" t="s">
        <v>38</v>
      </c>
      <c r="E10" s="5"/>
      <c r="F10" s="17"/>
      <c r="G10" s="5"/>
      <c r="H10" s="6"/>
      <c r="I10" s="5"/>
      <c r="J10" s="6"/>
      <c r="K10" s="5">
        <v>1</v>
      </c>
      <c r="L10" s="6">
        <v>9</v>
      </c>
      <c r="M10" s="5"/>
      <c r="N10" s="6"/>
      <c r="O10" s="5"/>
      <c r="P10" s="6"/>
      <c r="Q10" s="5"/>
      <c r="R10" s="6"/>
      <c r="S10" s="5"/>
      <c r="T10" s="6"/>
      <c r="U10" s="5">
        <f t="shared" si="2"/>
        <v>0</v>
      </c>
      <c r="V10" s="5">
        <f t="shared" si="3"/>
        <v>1</v>
      </c>
      <c r="W10" s="18">
        <f t="shared" si="0"/>
        <v>9</v>
      </c>
      <c r="X10" s="23">
        <f t="shared" si="4"/>
        <v>0.1</v>
      </c>
      <c r="Y10" s="20" t="s">
        <v>26</v>
      </c>
      <c r="Z10" s="16">
        <f t="shared" si="1"/>
        <v>1</v>
      </c>
      <c r="AA10" s="16">
        <v>0</v>
      </c>
      <c r="AB10" s="16">
        <v>0</v>
      </c>
      <c r="AC10" s="16">
        <v>1</v>
      </c>
    </row>
    <row r="11" spans="1:29" s="3" customFormat="1" ht="49.5" customHeight="1" x14ac:dyDescent="0.25">
      <c r="A11" s="25">
        <v>4</v>
      </c>
      <c r="B11" s="43"/>
      <c r="C11" s="44"/>
      <c r="D11" s="21" t="s">
        <v>39</v>
      </c>
      <c r="E11" s="5"/>
      <c r="F11" s="17"/>
      <c r="G11" s="5"/>
      <c r="H11" s="6"/>
      <c r="I11" s="5"/>
      <c r="J11" s="6"/>
      <c r="K11" s="5">
        <v>1</v>
      </c>
      <c r="L11" s="6">
        <v>9</v>
      </c>
      <c r="M11" s="5"/>
      <c r="N11" s="6"/>
      <c r="O11" s="5"/>
      <c r="P11" s="6"/>
      <c r="Q11" s="5"/>
      <c r="R11" s="6"/>
      <c r="S11" s="5"/>
      <c r="T11" s="6"/>
      <c r="U11" s="5">
        <f t="shared" si="2"/>
        <v>0</v>
      </c>
      <c r="V11" s="5">
        <f t="shared" si="3"/>
        <v>1</v>
      </c>
      <c r="W11" s="18">
        <f t="shared" si="0"/>
        <v>9</v>
      </c>
      <c r="X11" s="23">
        <f t="shared" si="4"/>
        <v>0.1</v>
      </c>
      <c r="Y11" s="20" t="s">
        <v>26</v>
      </c>
      <c r="Z11" s="16">
        <f>X11*10</f>
        <v>1</v>
      </c>
      <c r="AA11" s="16">
        <v>0</v>
      </c>
      <c r="AB11" s="16">
        <v>0</v>
      </c>
      <c r="AC11" s="16">
        <v>1</v>
      </c>
    </row>
    <row r="12" spans="1:29" s="3" customFormat="1" ht="78" customHeight="1" x14ac:dyDescent="0.25">
      <c r="A12" s="25">
        <v>5</v>
      </c>
      <c r="B12" s="45" t="s">
        <v>24</v>
      </c>
      <c r="C12" s="14" t="s">
        <v>30</v>
      </c>
      <c r="D12" s="22" t="s">
        <v>40</v>
      </c>
      <c r="E12" s="5"/>
      <c r="F12" s="17"/>
      <c r="G12" s="5">
        <v>1</v>
      </c>
      <c r="H12" s="6">
        <v>10</v>
      </c>
      <c r="I12" s="5"/>
      <c r="J12" s="6"/>
      <c r="K12" s="5">
        <v>1</v>
      </c>
      <c r="L12" s="6">
        <v>8</v>
      </c>
      <c r="M12" s="5"/>
      <c r="N12" s="6"/>
      <c r="O12" s="5"/>
      <c r="P12" s="6"/>
      <c r="Q12" s="5"/>
      <c r="R12" s="6"/>
      <c r="S12" s="5"/>
      <c r="T12" s="6"/>
      <c r="U12" s="5">
        <f t="shared" si="2"/>
        <v>0</v>
      </c>
      <c r="V12" s="5">
        <f t="shared" si="3"/>
        <v>2</v>
      </c>
      <c r="W12" s="18">
        <f t="shared" si="0"/>
        <v>18</v>
      </c>
      <c r="X12" s="23">
        <f t="shared" si="4"/>
        <v>0.2</v>
      </c>
      <c r="Y12" s="7" t="s">
        <v>27</v>
      </c>
      <c r="Z12" s="16">
        <f t="shared" ref="Z12:Z13" si="5">X12*10</f>
        <v>2</v>
      </c>
      <c r="AA12" s="16">
        <v>0</v>
      </c>
      <c r="AB12" s="16">
        <v>0</v>
      </c>
      <c r="AC12" s="16">
        <v>1</v>
      </c>
    </row>
    <row r="13" spans="1:29" s="3" customFormat="1" ht="18.75" x14ac:dyDescent="0.25">
      <c r="A13" s="48">
        <v>6</v>
      </c>
      <c r="B13" s="46"/>
      <c r="C13" s="51" t="s">
        <v>31</v>
      </c>
      <c r="D13" s="22" t="s">
        <v>33</v>
      </c>
      <c r="E13" s="5"/>
      <c r="F13" s="17"/>
      <c r="G13" s="5">
        <v>1</v>
      </c>
      <c r="H13" s="6">
        <v>15</v>
      </c>
      <c r="I13" s="5"/>
      <c r="J13" s="6"/>
      <c r="K13" s="5"/>
      <c r="L13" s="6"/>
      <c r="M13" s="5"/>
      <c r="N13" s="6"/>
      <c r="O13" s="5"/>
      <c r="P13" s="6"/>
      <c r="Q13" s="5"/>
      <c r="R13" s="6"/>
      <c r="S13" s="5"/>
      <c r="T13" s="6"/>
      <c r="U13" s="52">
        <v>0</v>
      </c>
      <c r="V13" s="52">
        <f>G13+K14+O15+S15</f>
        <v>4</v>
      </c>
      <c r="W13" s="61">
        <f>H13+L14+P15+T15</f>
        <v>45</v>
      </c>
      <c r="X13" s="64">
        <f t="shared" si="4"/>
        <v>0.5</v>
      </c>
      <c r="Y13" s="67" t="s">
        <v>28</v>
      </c>
      <c r="Z13" s="55">
        <f t="shared" si="5"/>
        <v>5</v>
      </c>
      <c r="AA13" s="55">
        <v>0</v>
      </c>
      <c r="AB13" s="55">
        <v>0</v>
      </c>
      <c r="AC13" s="55">
        <v>1</v>
      </c>
    </row>
    <row r="14" spans="1:29" s="3" customFormat="1" ht="47.25" x14ac:dyDescent="0.25">
      <c r="A14" s="49"/>
      <c r="B14" s="46"/>
      <c r="C14" s="51"/>
      <c r="D14" s="22" t="s">
        <v>41</v>
      </c>
      <c r="E14" s="5"/>
      <c r="F14" s="17"/>
      <c r="G14" s="5"/>
      <c r="H14" s="6"/>
      <c r="I14" s="5"/>
      <c r="J14" s="6"/>
      <c r="K14" s="5">
        <v>1</v>
      </c>
      <c r="L14" s="6">
        <v>10</v>
      </c>
      <c r="M14" s="5"/>
      <c r="N14" s="6"/>
      <c r="O14" s="5"/>
      <c r="P14" s="6"/>
      <c r="Q14" s="5"/>
      <c r="R14" s="6"/>
      <c r="S14" s="5"/>
      <c r="T14" s="6"/>
      <c r="U14" s="53"/>
      <c r="V14" s="53"/>
      <c r="W14" s="62"/>
      <c r="X14" s="65"/>
      <c r="Y14" s="68"/>
      <c r="Z14" s="56"/>
      <c r="AA14" s="56"/>
      <c r="AB14" s="56"/>
      <c r="AC14" s="56"/>
    </row>
    <row r="15" spans="1:29" s="3" customFormat="1" ht="18.75" x14ac:dyDescent="0.25">
      <c r="A15" s="50"/>
      <c r="B15" s="47"/>
      <c r="C15" s="51"/>
      <c r="D15" s="22" t="s">
        <v>34</v>
      </c>
      <c r="E15" s="5"/>
      <c r="F15" s="17"/>
      <c r="G15" s="5"/>
      <c r="H15" s="6"/>
      <c r="I15" s="5"/>
      <c r="J15" s="6"/>
      <c r="K15" s="5"/>
      <c r="L15" s="6"/>
      <c r="M15" s="5"/>
      <c r="N15" s="6"/>
      <c r="O15" s="5">
        <v>1</v>
      </c>
      <c r="P15" s="6">
        <v>10</v>
      </c>
      <c r="Q15" s="5"/>
      <c r="R15" s="6"/>
      <c r="S15" s="5">
        <v>1</v>
      </c>
      <c r="T15" s="6">
        <v>10</v>
      </c>
      <c r="U15" s="54"/>
      <c r="V15" s="54"/>
      <c r="W15" s="63"/>
      <c r="X15" s="66"/>
      <c r="Y15" s="69"/>
      <c r="Z15" s="57"/>
      <c r="AA15" s="57"/>
      <c r="AB15" s="57"/>
      <c r="AC15" s="57"/>
    </row>
    <row r="16" spans="1:29" s="4" customFormat="1" ht="31.5" customHeight="1" x14ac:dyDescent="0.25">
      <c r="A16" s="58" t="s">
        <v>13</v>
      </c>
      <c r="B16" s="58"/>
      <c r="C16" s="58"/>
      <c r="D16" s="24"/>
      <c r="E16" s="9">
        <f>SUM(E8:E13)</f>
        <v>0</v>
      </c>
      <c r="F16" s="9">
        <f>SUM(F8:F13)</f>
        <v>0</v>
      </c>
      <c r="G16" s="9">
        <f>SUM(G8:G14)</f>
        <v>4</v>
      </c>
      <c r="H16" s="9">
        <f>SUM(H8:H14)</f>
        <v>34</v>
      </c>
      <c r="I16" s="9">
        <f t="shared" ref="I16:V16" si="6">SUM(I8:I13)</f>
        <v>0</v>
      </c>
      <c r="J16" s="9">
        <f t="shared" si="6"/>
        <v>0</v>
      </c>
      <c r="K16" s="9">
        <f>SUM(K8:K14)</f>
        <v>4</v>
      </c>
      <c r="L16" s="9">
        <f>SUM(L8:L14)</f>
        <v>36</v>
      </c>
      <c r="M16" s="9">
        <f t="shared" si="6"/>
        <v>0</v>
      </c>
      <c r="N16" s="9">
        <f t="shared" si="6"/>
        <v>0</v>
      </c>
      <c r="O16" s="9">
        <f>SUM(O8:O15)</f>
        <v>1</v>
      </c>
      <c r="P16" s="26">
        <f>SUM(P8:P15)</f>
        <v>10</v>
      </c>
      <c r="Q16" s="9">
        <f t="shared" si="6"/>
        <v>0</v>
      </c>
      <c r="R16" s="9">
        <f t="shared" si="6"/>
        <v>0</v>
      </c>
      <c r="S16" s="9">
        <f>SUM(S8:S15)</f>
        <v>1</v>
      </c>
      <c r="T16" s="9">
        <f>SUM(T8:T15)</f>
        <v>10</v>
      </c>
      <c r="U16" s="9">
        <f t="shared" si="6"/>
        <v>0</v>
      </c>
      <c r="V16" s="9">
        <f t="shared" si="6"/>
        <v>10</v>
      </c>
      <c r="W16" s="10">
        <f>SUM(W8:W13)</f>
        <v>90</v>
      </c>
      <c r="X16" s="11">
        <f>SUM(X8:X13)</f>
        <v>1</v>
      </c>
      <c r="Y16" s="7" t="s">
        <v>29</v>
      </c>
      <c r="Z16" s="14">
        <f>SUM(Z8:Z13)</f>
        <v>10</v>
      </c>
      <c r="AA16" s="14">
        <f>SUM(AA8:AA12)</f>
        <v>0</v>
      </c>
      <c r="AB16" s="14">
        <f>SUM(AB8:AB12)</f>
        <v>0</v>
      </c>
      <c r="AC16" s="14">
        <f>SUM(AC8:AC13)</f>
        <v>6</v>
      </c>
    </row>
    <row r="17" spans="1:29" s="3" customFormat="1" ht="31.5" customHeight="1" x14ac:dyDescent="0.25">
      <c r="A17" s="58" t="s">
        <v>14</v>
      </c>
      <c r="B17" s="58"/>
      <c r="C17" s="58"/>
      <c r="D17" s="24"/>
      <c r="E17" s="59"/>
      <c r="F17" s="60"/>
      <c r="G17" s="60"/>
      <c r="H17" s="60"/>
      <c r="I17" s="59"/>
      <c r="J17" s="60"/>
      <c r="K17" s="60"/>
      <c r="L17" s="60"/>
      <c r="M17" s="59"/>
      <c r="N17" s="60"/>
      <c r="O17" s="60"/>
      <c r="P17" s="60"/>
      <c r="Q17" s="59"/>
      <c r="R17" s="60"/>
      <c r="S17" s="60"/>
      <c r="T17" s="60"/>
      <c r="U17" s="8"/>
      <c r="V17" s="8"/>
      <c r="W17" s="8"/>
      <c r="X17" s="12">
        <f>SUM(E17:T17)</f>
        <v>0</v>
      </c>
      <c r="Y17" s="12"/>
      <c r="Z17" s="13"/>
      <c r="AA17" s="13"/>
      <c r="AB17" s="13"/>
      <c r="AC17" s="13"/>
    </row>
    <row r="18" spans="1:29" s="3" customFormat="1" ht="31.5" customHeight="1" x14ac:dyDescent="0.25">
      <c r="A18" s="60" t="s">
        <v>16</v>
      </c>
      <c r="B18" s="60"/>
      <c r="C18" s="60"/>
      <c r="D18" s="15"/>
      <c r="E18" s="70">
        <f>E16*0.25+G16*1</f>
        <v>4</v>
      </c>
      <c r="F18" s="71"/>
      <c r="G18" s="71"/>
      <c r="H18" s="72"/>
      <c r="I18" s="70">
        <f>I16*0.25+K16*1</f>
        <v>4</v>
      </c>
      <c r="J18" s="71"/>
      <c r="K18" s="71"/>
      <c r="L18" s="72"/>
      <c r="M18" s="70">
        <f>M16*0.25+O16*1</f>
        <v>1</v>
      </c>
      <c r="N18" s="71"/>
      <c r="O18" s="71"/>
      <c r="P18" s="72"/>
      <c r="Q18" s="70">
        <f>Q16*0.25+S16*1</f>
        <v>1</v>
      </c>
      <c r="R18" s="71"/>
      <c r="S18" s="71"/>
      <c r="T18" s="72"/>
      <c r="U18" s="8"/>
      <c r="V18" s="8"/>
      <c r="W18" s="8"/>
      <c r="X18" s="19">
        <f>SUM(E18:T18)</f>
        <v>10</v>
      </c>
      <c r="Y18" s="8"/>
      <c r="Z18" s="13"/>
      <c r="AA18" s="13"/>
      <c r="AB18" s="13"/>
      <c r="AC18" s="13"/>
    </row>
  </sheetData>
  <mergeCells count="42">
    <mergeCell ref="A18:C18"/>
    <mergeCell ref="E18:H18"/>
    <mergeCell ref="I18:L18"/>
    <mergeCell ref="M18:P18"/>
    <mergeCell ref="Q18:T18"/>
    <mergeCell ref="AA13:AA15"/>
    <mergeCell ref="AB13:AB15"/>
    <mergeCell ref="AC13:AC15"/>
    <mergeCell ref="A16:C16"/>
    <mergeCell ref="A17:C17"/>
    <mergeCell ref="E17:H17"/>
    <mergeCell ref="I17:L17"/>
    <mergeCell ref="M17:P17"/>
    <mergeCell ref="Q17:T17"/>
    <mergeCell ref="V13:V15"/>
    <mergeCell ref="W13:W15"/>
    <mergeCell ref="X13:X15"/>
    <mergeCell ref="Y13:Y15"/>
    <mergeCell ref="Z13:Z15"/>
    <mergeCell ref="X5:X7"/>
    <mergeCell ref="Y5:Y7"/>
    <mergeCell ref="B8:C11"/>
    <mergeCell ref="B12:B15"/>
    <mergeCell ref="A13:A15"/>
    <mergeCell ref="C13:C15"/>
    <mergeCell ref="U13:U15"/>
    <mergeCell ref="Z5:Z7"/>
    <mergeCell ref="A5:A7"/>
    <mergeCell ref="A2:AC2"/>
    <mergeCell ref="A3:AC3"/>
    <mergeCell ref="B5:C7"/>
    <mergeCell ref="D5:D7"/>
    <mergeCell ref="E5:T5"/>
    <mergeCell ref="U5:V6"/>
    <mergeCell ref="AC5:AC7"/>
    <mergeCell ref="E6:H6"/>
    <mergeCell ref="I6:L6"/>
    <mergeCell ref="M6:P6"/>
    <mergeCell ref="Q6:T6"/>
    <mergeCell ref="AA5:AA7"/>
    <mergeCell ref="AB5:AB7"/>
    <mergeCell ref="W5:W7"/>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A773372CAF16A4DA946D721A5CCCB5D" ma:contentTypeVersion="13" ma:contentTypeDescription="Create a new document." ma:contentTypeScope="" ma:versionID="c402d6abbcd8197e4e5fe8dc0cfc16ea">
  <xsd:schema xmlns:xsd="http://www.w3.org/2001/XMLSchema" xmlns:xs="http://www.w3.org/2001/XMLSchema" xmlns:p="http://schemas.microsoft.com/office/2006/metadata/properties" xmlns:ns3="e3efed53-b9cf-4816-a53e-9161a5d93bc7" xmlns:ns4="aa52b841-768d-48f4-81fb-a5854feadef9" targetNamespace="http://schemas.microsoft.com/office/2006/metadata/properties" ma:root="true" ma:fieldsID="2d849a436a626da70ce4d307631b7a18" ns3:_="" ns4:_="">
    <xsd:import namespace="e3efed53-b9cf-4816-a53e-9161a5d93bc7"/>
    <xsd:import namespace="aa52b841-768d-48f4-81fb-a5854feadef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efed53-b9cf-4816-a53e-9161a5d93bc7"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a52b841-768d-48f4-81fb-a5854feadef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BFE82C-BFAD-415D-8611-88A9C085B06B}">
  <ds:schemaRefs>
    <ds:schemaRef ds:uri="http://schemas.microsoft.com/sharepoint/v3/contenttype/forms"/>
  </ds:schemaRefs>
</ds:datastoreItem>
</file>

<file path=customXml/itemProps2.xml><?xml version="1.0" encoding="utf-8"?>
<ds:datastoreItem xmlns:ds="http://schemas.openxmlformats.org/officeDocument/2006/customXml" ds:itemID="{7EB120FF-7DFA-451D-85D8-59FE71ED9A37}">
  <ds:schemaRefs>
    <ds:schemaRef ds:uri="http://purl.org/dc/terms/"/>
    <ds:schemaRef ds:uri="http://purl.org/dc/elements/1.1/"/>
    <ds:schemaRef ds:uri="http://schemas.microsoft.com/office/2006/documentManagement/types"/>
    <ds:schemaRef ds:uri="aa52b841-768d-48f4-81fb-a5854feadef9"/>
    <ds:schemaRef ds:uri="http://purl.org/dc/dcmitype/"/>
    <ds:schemaRef ds:uri="http://schemas.microsoft.com/office/infopath/2007/PartnerControls"/>
    <ds:schemaRef ds:uri="http://schemas.openxmlformats.org/package/2006/metadata/core-properties"/>
    <ds:schemaRef ds:uri="e3efed53-b9cf-4816-a53e-9161a5d93bc7"/>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F72E37AD-0DDB-4114-8645-3CCA4C2D4B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efed53-b9cf-4816-a53e-9161a5d93bc7"/>
    <ds:schemaRef ds:uri="aa52b841-768d-48f4-81fb-a5854feade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 TRẬN KHOI 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Ganguyen</cp:lastModifiedBy>
  <dcterms:created xsi:type="dcterms:W3CDTF">2020-10-09T15:09:03Z</dcterms:created>
  <dcterms:modified xsi:type="dcterms:W3CDTF">2021-12-05T08:07:46Z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0x0101000A773372CAF16A4DA946D721A5CCCB5D</vt:lpwstr>
  </property>
</Properties>
</file>